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525" windowWidth="13260" windowHeight="51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Q54" i="1" l="1"/>
  <c r="J54" i="1"/>
  <c r="L54" i="1"/>
  <c r="M54" i="1"/>
  <c r="O54" i="1"/>
  <c r="K54" i="1"/>
  <c r="P54" i="1"/>
  <c r="N54" i="1"/>
  <c r="H54" i="1"/>
  <c r="G54" i="1"/>
  <c r="F54" i="1"/>
  <c r="F56" i="1" s="1"/>
  <c r="G55" i="1" s="1"/>
  <c r="I54" i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<sst xmlns="http://schemas.openxmlformats.org/spreadsheetml/2006/main" count="402" uniqueCount="399">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</sst>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31" zoomScale="80" zoomScaleNormal="80" workbookViewId="0">
      <selection activeCell="Q35" sqref="Q3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2015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FS163_CFA_2015_M12</v>
      </c>
    </row>
    <row r="8" spans="1:32" ht="12.95" customHeight="1" x14ac:dyDescent="0.2">
      <c r="D8" s="4" t="s">
        <v>24</v>
      </c>
      <c r="E8" s="4" t="s">
        <v>25</v>
      </c>
      <c r="F8" s="14">
        <v>179437</v>
      </c>
      <c r="G8" s="14">
        <v>475672</v>
      </c>
      <c r="H8" s="14">
        <v>364710</v>
      </c>
      <c r="I8" s="9">
        <v>731581</v>
      </c>
      <c r="J8" s="9">
        <v>241490</v>
      </c>
      <c r="K8" s="9">
        <v>175802</v>
      </c>
      <c r="L8" s="9">
        <v>390612</v>
      </c>
      <c r="M8" s="9">
        <v>391981</v>
      </c>
      <c r="N8" s="9">
        <v>390018</v>
      </c>
      <c r="O8" s="9">
        <v>257839</v>
      </c>
      <c r="P8" s="9">
        <v>205480</v>
      </c>
      <c r="Q8" s="9">
        <v>231951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14">
        <v>0</v>
      </c>
      <c r="H9" s="14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14">
        <v>0</v>
      </c>
      <c r="H10" s="14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269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171346</v>
      </c>
      <c r="G11" s="14">
        <v>148183</v>
      </c>
      <c r="H11" s="14">
        <v>66719</v>
      </c>
      <c r="I11" s="9">
        <v>137811</v>
      </c>
      <c r="J11" s="9">
        <v>130117</v>
      </c>
      <c r="K11" s="9">
        <v>115445</v>
      </c>
      <c r="L11" s="9">
        <v>171174</v>
      </c>
      <c r="M11" s="9">
        <v>13949</v>
      </c>
      <c r="N11" s="9">
        <v>180799</v>
      </c>
      <c r="O11" s="9">
        <v>134574</v>
      </c>
      <c r="P11" s="9">
        <v>127942</v>
      </c>
      <c r="Q11" s="9">
        <v>198067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173954</v>
      </c>
      <c r="G12" s="14">
        <v>184722</v>
      </c>
      <c r="H12" s="14">
        <v>114497</v>
      </c>
      <c r="I12" s="9">
        <v>148782</v>
      </c>
      <c r="J12" s="9">
        <v>130109</v>
      </c>
      <c r="K12" s="9">
        <v>90616</v>
      </c>
      <c r="L12" s="9">
        <v>181021</v>
      </c>
      <c r="M12" s="9">
        <v>155653</v>
      </c>
      <c r="N12" s="9">
        <v>158930</v>
      </c>
      <c r="O12" s="9">
        <v>329329</v>
      </c>
      <c r="P12" s="9">
        <v>142506</v>
      </c>
      <c r="Q12" s="9">
        <v>272495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101184</v>
      </c>
      <c r="G13" s="14">
        <v>109760</v>
      </c>
      <c r="H13" s="14">
        <v>52612</v>
      </c>
      <c r="I13" s="9">
        <v>68948</v>
      </c>
      <c r="J13" s="9">
        <v>67172</v>
      </c>
      <c r="K13" s="9">
        <v>51769</v>
      </c>
      <c r="L13" s="9">
        <v>93879</v>
      </c>
      <c r="M13" s="9">
        <v>72484</v>
      </c>
      <c r="N13" s="9">
        <v>87321</v>
      </c>
      <c r="O13" s="9">
        <v>72537</v>
      </c>
      <c r="P13" s="9">
        <v>67948</v>
      </c>
      <c r="Q13" s="9">
        <v>85236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14">
        <v>0</v>
      </c>
      <c r="H14" s="14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14807</v>
      </c>
      <c r="G15" s="14">
        <v>16790</v>
      </c>
      <c r="H15" s="14">
        <v>12207</v>
      </c>
      <c r="I15" s="9">
        <v>15731</v>
      </c>
      <c r="J15" s="9">
        <v>20646</v>
      </c>
      <c r="K15" s="9">
        <v>21968</v>
      </c>
      <c r="L15" s="9">
        <v>29655</v>
      </c>
      <c r="M15" s="9">
        <v>44568</v>
      </c>
      <c r="N15" s="9">
        <v>21055</v>
      </c>
      <c r="O15" s="9">
        <v>40733</v>
      </c>
      <c r="P15" s="9">
        <v>14155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2289</v>
      </c>
      <c r="G16" s="14">
        <v>25998</v>
      </c>
      <c r="H16" s="14">
        <v>17606</v>
      </c>
      <c r="I16" s="9">
        <v>8212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14">
        <v>0</v>
      </c>
      <c r="H17" s="14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14">
        <v>0</v>
      </c>
      <c r="H18" s="14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1400</v>
      </c>
      <c r="G19" s="14">
        <v>49650</v>
      </c>
      <c r="H19" s="14">
        <v>31350</v>
      </c>
      <c r="I19" s="9">
        <v>55900</v>
      </c>
      <c r="J19" s="9">
        <v>2500</v>
      </c>
      <c r="K19" s="9">
        <v>1100</v>
      </c>
      <c r="L19" s="9">
        <v>40150</v>
      </c>
      <c r="M19" s="9">
        <v>28550</v>
      </c>
      <c r="N19" s="9">
        <v>51500</v>
      </c>
      <c r="O19" s="9">
        <v>2350</v>
      </c>
      <c r="P19" s="9">
        <v>4300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14">
        <v>0</v>
      </c>
      <c r="H20" s="14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14">
        <v>0</v>
      </c>
      <c r="H21" s="14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17420000</v>
      </c>
      <c r="G22" s="14">
        <v>1347000</v>
      </c>
      <c r="H22" s="14">
        <v>0</v>
      </c>
      <c r="I22" s="9">
        <v>0</v>
      </c>
      <c r="J22" s="9">
        <v>0</v>
      </c>
      <c r="K22" s="9">
        <v>16966000</v>
      </c>
      <c r="L22" s="9">
        <v>0</v>
      </c>
      <c r="M22" s="9">
        <v>310000</v>
      </c>
      <c r="N22" s="9">
        <v>14064000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10945</v>
      </c>
      <c r="G23" s="14">
        <v>25511</v>
      </c>
      <c r="H23" s="14">
        <v>51585</v>
      </c>
      <c r="I23" s="9">
        <v>124651</v>
      </c>
      <c r="J23" s="9">
        <v>63676</v>
      </c>
      <c r="K23" s="9">
        <v>16448</v>
      </c>
      <c r="L23" s="9">
        <v>26795</v>
      </c>
      <c r="M23" s="9">
        <v>10145</v>
      </c>
      <c r="N23" s="9">
        <v>7692</v>
      </c>
      <c r="O23" s="9">
        <v>2448100</v>
      </c>
      <c r="P23" s="9">
        <v>56387</v>
      </c>
      <c r="Q23" s="9">
        <v>82084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18075362</v>
      </c>
      <c r="G24" s="10">
        <f t="shared" ref="G24:Q24" si="0">SUM(G8:G23)</f>
        <v>2383286</v>
      </c>
      <c r="H24" s="10">
        <f t="shared" si="0"/>
        <v>711286</v>
      </c>
      <c r="I24" s="10">
        <f t="shared" si="0"/>
        <v>1291616</v>
      </c>
      <c r="J24" s="10">
        <f t="shared" si="0"/>
        <v>655710</v>
      </c>
      <c r="K24" s="10">
        <f t="shared" si="0"/>
        <v>17439148</v>
      </c>
      <c r="L24" s="10">
        <f t="shared" si="0"/>
        <v>933286</v>
      </c>
      <c r="M24" s="10">
        <f t="shared" si="0"/>
        <v>1027330</v>
      </c>
      <c r="N24" s="10">
        <f t="shared" si="0"/>
        <v>14961315</v>
      </c>
      <c r="O24" s="10">
        <f t="shared" si="0"/>
        <v>3285462</v>
      </c>
      <c r="P24" s="10">
        <f t="shared" si="0"/>
        <v>618987</v>
      </c>
      <c r="Q24" s="10">
        <f t="shared" si="0"/>
        <v>869833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7838944</v>
      </c>
      <c r="G26" s="9">
        <v>1367649</v>
      </c>
      <c r="H26" s="9">
        <v>3216412</v>
      </c>
      <c r="I26" s="9">
        <v>1618330</v>
      </c>
      <c r="J26" s="9">
        <v>11838799</v>
      </c>
      <c r="K26" s="9">
        <v>5235265</v>
      </c>
      <c r="L26" s="9">
        <v>491461</v>
      </c>
      <c r="M26" s="9">
        <v>0</v>
      </c>
      <c r="N26" s="9">
        <v>21835030</v>
      </c>
      <c r="O26" s="9">
        <v>0</v>
      </c>
      <c r="P26" s="9">
        <v>0</v>
      </c>
      <c r="Q26" s="9">
        <v>488080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3000000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4450000</v>
      </c>
      <c r="K34" s="9">
        <v>0</v>
      </c>
      <c r="L34" s="9">
        <v>813000</v>
      </c>
      <c r="M34" s="9">
        <v>0</v>
      </c>
      <c r="N34" s="9">
        <v>-12335000</v>
      </c>
      <c r="O34" s="9">
        <v>6958220</v>
      </c>
      <c r="P34" s="9">
        <v>3919725</v>
      </c>
      <c r="Q34" s="9">
        <v>310921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25914306</v>
      </c>
      <c r="G35" s="10">
        <f t="shared" ref="G35:Q35" si="1">SUM(G26:G34)+G24</f>
        <v>3750935</v>
      </c>
      <c r="H35" s="10">
        <f t="shared" si="1"/>
        <v>3927698</v>
      </c>
      <c r="I35" s="10">
        <f t="shared" si="1"/>
        <v>5909946</v>
      </c>
      <c r="J35" s="10">
        <f t="shared" si="1"/>
        <v>16944509</v>
      </c>
      <c r="K35" s="10">
        <f t="shared" si="1"/>
        <v>22674413</v>
      </c>
      <c r="L35" s="10">
        <f t="shared" si="1"/>
        <v>2237747</v>
      </c>
      <c r="M35" s="10">
        <f t="shared" si="1"/>
        <v>1027330</v>
      </c>
      <c r="N35" s="10">
        <f t="shared" si="1"/>
        <v>24461345</v>
      </c>
      <c r="O35" s="10">
        <f t="shared" si="1"/>
        <v>10243682</v>
      </c>
      <c r="P35" s="10">
        <f t="shared" si="1"/>
        <v>4538712</v>
      </c>
      <c r="Q35" s="10">
        <f t="shared" si="1"/>
        <v>1668834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v>3775819</v>
      </c>
      <c r="G37" s="9">
        <v>3589275</v>
      </c>
      <c r="H37" s="9">
        <v>3534450</v>
      </c>
      <c r="I37" s="9">
        <v>3248840</v>
      </c>
      <c r="J37" s="9">
        <v>4020723</v>
      </c>
      <c r="K37" s="9">
        <v>3388750</v>
      </c>
      <c r="L37" s="9">
        <v>3508705</v>
      </c>
      <c r="M37" s="9">
        <v>3654651</v>
      </c>
      <c r="N37" s="9">
        <v>3325239</v>
      </c>
      <c r="O37" s="9">
        <v>3362267</v>
      </c>
      <c r="P37" s="9">
        <v>3314212</v>
      </c>
      <c r="Q37" s="9">
        <v>498027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255639</v>
      </c>
      <c r="G38" s="9">
        <v>264228</v>
      </c>
      <c r="H38" s="9">
        <v>255584</v>
      </c>
      <c r="I38" s="9">
        <v>255512</v>
      </c>
      <c r="J38" s="9">
        <v>255700</v>
      </c>
      <c r="K38" s="9">
        <v>255357</v>
      </c>
      <c r="L38" s="9">
        <v>255357</v>
      </c>
      <c r="M38" s="9">
        <v>255612</v>
      </c>
      <c r="N38" s="9">
        <v>255474</v>
      </c>
      <c r="O38" s="9">
        <v>397161</v>
      </c>
      <c r="P38" s="9">
        <v>269600</v>
      </c>
      <c r="Q38" s="9">
        <v>269742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3877</v>
      </c>
      <c r="G40" s="9">
        <v>6621</v>
      </c>
      <c r="H40" s="9">
        <v>0</v>
      </c>
      <c r="I40" s="9">
        <v>0</v>
      </c>
      <c r="J40" s="9">
        <v>37015</v>
      </c>
      <c r="K40" s="9">
        <v>48236</v>
      </c>
      <c r="L40" s="9">
        <v>3603</v>
      </c>
      <c r="M40" s="9">
        <v>10277</v>
      </c>
      <c r="N40" s="9">
        <v>24106</v>
      </c>
      <c r="O40" s="9">
        <v>25668</v>
      </c>
      <c r="P40" s="9">
        <v>17883</v>
      </c>
      <c r="Q40" s="9">
        <v>23251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352043</v>
      </c>
      <c r="G41" s="9">
        <v>113392</v>
      </c>
      <c r="H41" s="9">
        <v>83670</v>
      </c>
      <c r="I41" s="9">
        <v>51031</v>
      </c>
      <c r="J41" s="9">
        <v>84790</v>
      </c>
      <c r="K41" s="9">
        <v>51396</v>
      </c>
      <c r="L41" s="9">
        <v>0</v>
      </c>
      <c r="M41" s="9">
        <v>0</v>
      </c>
      <c r="N41" s="9">
        <v>142804</v>
      </c>
      <c r="O41" s="9">
        <v>145667</v>
      </c>
      <c r="P41" s="9">
        <v>0</v>
      </c>
      <c r="Q41" s="9">
        <v>13927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44140</v>
      </c>
      <c r="G44" s="9">
        <v>91475</v>
      </c>
      <c r="H44" s="9">
        <v>2212</v>
      </c>
      <c r="I44" s="9">
        <v>2358</v>
      </c>
      <c r="J44" s="9">
        <v>2358</v>
      </c>
      <c r="K44" s="9">
        <v>4679</v>
      </c>
      <c r="L44" s="9">
        <v>2358</v>
      </c>
      <c r="M44" s="9">
        <v>2358</v>
      </c>
      <c r="N44" s="9">
        <v>2358</v>
      </c>
      <c r="O44" s="9">
        <v>2358</v>
      </c>
      <c r="P44" s="9">
        <v>322</v>
      </c>
      <c r="Q44" s="9">
        <v>322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v>3838708</v>
      </c>
      <c r="G47" s="9">
        <v>2350115</v>
      </c>
      <c r="H47" s="9">
        <v>1141396</v>
      </c>
      <c r="I47" s="9">
        <v>1246087</v>
      </c>
      <c r="J47" s="9">
        <v>744704</v>
      </c>
      <c r="K47" s="9">
        <v>3276034</v>
      </c>
      <c r="L47" s="9">
        <v>495390</v>
      </c>
      <c r="M47" s="9">
        <v>738975</v>
      </c>
      <c r="N47" s="9">
        <v>723696</v>
      </c>
      <c r="O47" s="9">
        <v>1971350</v>
      </c>
      <c r="P47" s="9">
        <v>1231036</v>
      </c>
      <c r="Q47" s="9">
        <v>195087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8270226</v>
      </c>
      <c r="G48" s="10">
        <f t="shared" ref="G48:Q48" si="2">SUM(G37:G47)</f>
        <v>6415106</v>
      </c>
      <c r="H48" s="10">
        <f t="shared" si="2"/>
        <v>5017312</v>
      </c>
      <c r="I48" s="10">
        <f t="shared" si="2"/>
        <v>4803828</v>
      </c>
      <c r="J48" s="10">
        <f t="shared" si="2"/>
        <v>5145290</v>
      </c>
      <c r="K48" s="10">
        <f t="shared" si="2"/>
        <v>7024452</v>
      </c>
      <c r="L48" s="10">
        <f t="shared" si="2"/>
        <v>4265413</v>
      </c>
      <c r="M48" s="10">
        <f t="shared" si="2"/>
        <v>4661873</v>
      </c>
      <c r="N48" s="10">
        <f t="shared" si="2"/>
        <v>4473677</v>
      </c>
      <c r="O48" s="10">
        <f t="shared" si="2"/>
        <v>5904471</v>
      </c>
      <c r="P48" s="10">
        <f t="shared" si="2"/>
        <v>4833053</v>
      </c>
      <c r="Q48" s="10">
        <f t="shared" si="2"/>
        <v>1000356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3680717</v>
      </c>
      <c r="G50" s="9">
        <v>5700738</v>
      </c>
      <c r="H50" s="9">
        <v>0</v>
      </c>
      <c r="I50" s="9">
        <v>5310218</v>
      </c>
      <c r="J50" s="9">
        <v>6681696</v>
      </c>
      <c r="K50" s="9">
        <v>6474947</v>
      </c>
      <c r="L50" s="9">
        <v>584304</v>
      </c>
      <c r="M50" s="9">
        <v>4417998</v>
      </c>
      <c r="N50" s="9">
        <v>3500000</v>
      </c>
      <c r="O50" s="9">
        <v>5247250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68837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444392</v>
      </c>
      <c r="G52" s="9">
        <v>215990</v>
      </c>
      <c r="H52" s="9">
        <v>473173</v>
      </c>
      <c r="I52" s="9">
        <v>359078</v>
      </c>
      <c r="J52" s="9">
        <v>4293459</v>
      </c>
      <c r="K52" s="9">
        <v>430113</v>
      </c>
      <c r="L52" s="9">
        <v>349548</v>
      </c>
      <c r="M52" s="9">
        <v>437547</v>
      </c>
      <c r="N52" s="9">
        <v>9155418</v>
      </c>
      <c r="O52" s="9">
        <v>492885</v>
      </c>
      <c r="P52" s="9">
        <v>313155</v>
      </c>
      <c r="Q52" s="9">
        <v>441617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12464172</v>
      </c>
      <c r="G53" s="10">
        <f t="shared" ref="G53:Q53" si="3">SUM(G50:G52)+G48</f>
        <v>12331834</v>
      </c>
      <c r="H53" s="10">
        <f t="shared" si="3"/>
        <v>5490485</v>
      </c>
      <c r="I53" s="10">
        <f t="shared" si="3"/>
        <v>10473124</v>
      </c>
      <c r="J53" s="10">
        <f t="shared" si="3"/>
        <v>16120445</v>
      </c>
      <c r="K53" s="10">
        <f t="shared" si="3"/>
        <v>13929512</v>
      </c>
      <c r="L53" s="10">
        <f t="shared" si="3"/>
        <v>5199265</v>
      </c>
      <c r="M53" s="10">
        <f t="shared" si="3"/>
        <v>9517418</v>
      </c>
      <c r="N53" s="10">
        <f t="shared" si="3"/>
        <v>17129095</v>
      </c>
      <c r="O53" s="10">
        <f t="shared" si="3"/>
        <v>11644606</v>
      </c>
      <c r="P53" s="10">
        <f t="shared" si="3"/>
        <v>5146208</v>
      </c>
      <c r="Q53" s="10">
        <f t="shared" si="3"/>
        <v>1441973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13450134</v>
      </c>
      <c r="G54" s="10">
        <f t="shared" ref="G54:Q54" si="4">+G35-G53</f>
        <v>-8580899</v>
      </c>
      <c r="H54" s="10">
        <f t="shared" si="4"/>
        <v>-1562787</v>
      </c>
      <c r="I54" s="10">
        <f t="shared" si="4"/>
        <v>-4563178</v>
      </c>
      <c r="J54" s="10">
        <f t="shared" si="4"/>
        <v>824064</v>
      </c>
      <c r="K54" s="10">
        <f t="shared" si="4"/>
        <v>8744901</v>
      </c>
      <c r="L54" s="10">
        <f t="shared" si="4"/>
        <v>-2961518</v>
      </c>
      <c r="M54" s="10">
        <f t="shared" si="4"/>
        <v>-8490088</v>
      </c>
      <c r="N54" s="10">
        <f t="shared" si="4"/>
        <v>7332250</v>
      </c>
      <c r="O54" s="10">
        <f t="shared" si="4"/>
        <v>-1400924</v>
      </c>
      <c r="P54" s="10">
        <f t="shared" si="4"/>
        <v>-607496</v>
      </c>
      <c r="Q54" s="10">
        <f t="shared" si="4"/>
        <v>226861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-2174706</v>
      </c>
      <c r="G55" s="12">
        <f>+F56</f>
        <v>11275428</v>
      </c>
      <c r="H55" s="12">
        <f t="shared" ref="H55:Q55" si="5">+G56</f>
        <v>2694529</v>
      </c>
      <c r="I55" s="12">
        <f t="shared" si="5"/>
        <v>1131742</v>
      </c>
      <c r="J55" s="12">
        <f t="shared" si="5"/>
        <v>-3431436</v>
      </c>
      <c r="K55" s="12">
        <f t="shared" si="5"/>
        <v>-2607372</v>
      </c>
      <c r="L55" s="12">
        <f t="shared" si="5"/>
        <v>6137529</v>
      </c>
      <c r="M55" s="12">
        <f t="shared" si="5"/>
        <v>3176011</v>
      </c>
      <c r="N55" s="12">
        <f t="shared" si="5"/>
        <v>-5314077</v>
      </c>
      <c r="O55" s="12">
        <f t="shared" si="5"/>
        <v>2018173</v>
      </c>
      <c r="P55" s="12">
        <f t="shared" si="5"/>
        <v>617249</v>
      </c>
      <c r="Q55" s="12">
        <f t="shared" si="5"/>
        <v>9753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11275428</v>
      </c>
      <c r="G56" s="10">
        <f t="shared" ref="G56:Q56" si="6">+G54+G55</f>
        <v>2694529</v>
      </c>
      <c r="H56" s="10">
        <f t="shared" si="6"/>
        <v>1131742</v>
      </c>
      <c r="I56" s="10">
        <f t="shared" si="6"/>
        <v>-3431436</v>
      </c>
      <c r="J56" s="10">
        <f t="shared" si="6"/>
        <v>-2607372</v>
      </c>
      <c r="K56" s="10">
        <f t="shared" si="6"/>
        <v>6137529</v>
      </c>
      <c r="L56" s="10">
        <f t="shared" si="6"/>
        <v>3176011</v>
      </c>
      <c r="M56" s="10">
        <f t="shared" si="6"/>
        <v>-5314077</v>
      </c>
      <c r="N56" s="10">
        <f t="shared" si="6"/>
        <v>2018173</v>
      </c>
      <c r="O56" s="10">
        <f t="shared" si="6"/>
        <v>617249</v>
      </c>
      <c r="P56" s="10">
        <f t="shared" si="6"/>
        <v>9753</v>
      </c>
      <c r="Q56" s="10">
        <f t="shared" si="6"/>
        <v>236614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5E1A84E-2421-4D6E-A25B-3521FFAD94B4}">
  <ds:schemaRefs>
    <ds:schemaRef ds:uri="http://schemas.microsoft.com/sharepoint/v3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Tumelo-MLM</dc:creator>
  <cp:lastModifiedBy>Mampa Tsoho</cp:lastModifiedBy>
  <dcterms:created xsi:type="dcterms:W3CDTF">2009-09-09T13:00:57Z</dcterms:created>
  <dcterms:modified xsi:type="dcterms:W3CDTF">2015-07-09T13:55:59Z</dcterms:modified>
</cp:coreProperties>
</file>